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9"/>
  </bookViews>
  <sheets>
    <sheet name="Start" sheetId="22" r:id="rId1"/>
    <sheet name="Reference" sheetId="14" r:id="rId2"/>
    <sheet name="Copy-Paste-Transpose" sheetId="15" state="hidden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E11" i="7"/>
  <c r="E12" i="7"/>
  <c r="C12" i="7"/>
  <c r="F12" i="7"/>
  <c r="E13" i="7"/>
  <c r="F13" i="7"/>
  <c r="E14" i="7"/>
  <c r="F14" i="7"/>
  <c r="E15" i="7"/>
  <c r="F15" i="7"/>
  <c r="E16" i="7"/>
  <c r="F16" i="7"/>
  <c r="C16" i="7"/>
  <c r="C15" i="7"/>
  <c r="F6" i="7"/>
  <c r="F7" i="7"/>
  <c r="F8" i="7"/>
  <c r="F9" i="7"/>
  <c r="F10" i="7"/>
  <c r="F11" i="7"/>
  <c r="C14" i="7"/>
  <c r="C13" i="7"/>
  <c r="E10" i="7"/>
  <c r="E9" i="7"/>
  <c r="E8" i="7"/>
  <c r="E7" i="7"/>
  <c r="E6" i="7"/>
  <c r="E5" i="7"/>
  <c r="F5" i="7"/>
  <c r="H6" i="15"/>
  <c r="H9" i="15"/>
  <c r="H11" i="15"/>
  <c r="G4" i="15"/>
  <c r="H4" i="15"/>
  <c r="G5" i="15"/>
  <c r="H5" i="15"/>
  <c r="G6" i="15"/>
  <c r="G7" i="15"/>
  <c r="H7" i="15"/>
  <c r="G8" i="15"/>
  <c r="H8" i="15"/>
  <c r="G9" i="15"/>
  <c r="G10" i="15"/>
  <c r="H10" i="15"/>
  <c r="G11" i="15"/>
  <c r="F29" i="14"/>
  <c r="G29" i="14"/>
  <c r="H29" i="14"/>
  <c r="I29" i="14"/>
  <c r="G28" i="14"/>
  <c r="H28" i="14"/>
  <c r="I28" i="14"/>
  <c r="F28" i="14"/>
  <c r="D29" i="14"/>
  <c r="B29" i="14"/>
  <c r="C29" i="14"/>
  <c r="B28" i="14"/>
  <c r="C28" i="14"/>
  <c r="D28" i="14"/>
  <c r="A29" i="14"/>
  <c r="A28" i="14"/>
</calcChain>
</file>

<file path=xl/sharedStrings.xml><?xml version="1.0" encoding="utf-8"?>
<sst xmlns="http://schemas.openxmlformats.org/spreadsheetml/2006/main" count="398" uniqueCount="194">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</sst>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66FF33"/>
      <color rgb="FFFF0066"/>
      <color rgb="FF99CCFF"/>
      <color rgb="FF66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47"/>
    </mc:Choice>
    <mc:Fallback>
      <c:style val="47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 sz="2200" b="1"/>
              <a:t>ร้อยละของผู้ตอบแบบสอบถาม</a:t>
            </a:r>
          </a:p>
          <a:p>
            <a:pPr>
              <a:defRPr/>
            </a:pPr>
            <a:r>
              <a:rPr lang="th-TH" sz="2200" b="1"/>
              <a:t>จำแนกตามเพศ</a:t>
            </a:r>
            <a:endParaRPr lang="en-US" sz="2200" b="1"/>
          </a:p>
        </c:rich>
      </c:tx>
      <c:layout>
        <c:manualLayout>
          <c:xMode val="edge"/>
          <c:yMode val="edge"/>
          <c:x val="0.24996830164213366"/>
          <c:y val="3.0858263682040823E-2"/>
        </c:manualLayout>
      </c:layout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224513259810575E-2"/>
          <c:y val="0.20907658164546833"/>
          <c:w val="0.73375377462551583"/>
          <c:h val="0.79014011656283889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-0.18369044326722211"/>
                  <c:y val="-0.1279190444386332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798287523059505"/>
                  <c:y val="5.677890145188738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5771722898650971"/>
          <c:y val="0.38430869440690935"/>
          <c:w val="0.11999999253057841"/>
          <c:h val="0.2143106412717735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0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1057275</xdr:colOff>
      <xdr:row>4</xdr:row>
      <xdr:rowOff>38100</xdr:rowOff>
    </xdr:from>
    <xdr:to>
      <xdr:col>7</xdr:col>
      <xdr:colOff>57151</xdr:colOff>
      <xdr:row>4</xdr:row>
      <xdr:rowOff>76200</xdr:rowOff>
    </xdr:to>
    <xdr:cxnSp macro="">
      <xdr:nvCxnSpPr>
        <xdr:cNvPr id="3" name="Straight Arrow Connector 2"/>
        <xdr:cNvCxnSpPr/>
      </xdr:nvCxnSpPr>
      <xdr:spPr>
        <a:xfrm flipH="1">
          <a:off x="5629275" y="1019175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342901</xdr:colOff>
      <xdr:row>14</xdr:row>
      <xdr:rowOff>180975</xdr:rowOff>
    </xdr:from>
    <xdr:to>
      <xdr:col>5</xdr:col>
      <xdr:colOff>581025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5476876" y="3543300"/>
          <a:ext cx="933449" cy="3810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</xdr:row>
      <xdr:rowOff>0</xdr:rowOff>
    </xdr:from>
    <xdr:to>
      <xdr:col>12</xdr:col>
      <xdr:colOff>687917</xdr:colOff>
      <xdr:row>21</xdr:row>
      <xdr:rowOff>117473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CC"/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5" t="s">
        <v>124</v>
      </c>
      <c r="B1" s="95"/>
      <c r="C1" s="95"/>
      <c r="D1" s="95"/>
      <c r="E1" s="95"/>
      <c r="F1" s="95"/>
      <c r="G1" s="95"/>
      <c r="H1" s="95"/>
    </row>
    <row r="2" spans="1:8" ht="51.75" customHeight="1" x14ac:dyDescent="0.35">
      <c r="D2" s="96" t="s">
        <v>120</v>
      </c>
      <c r="E2" s="97"/>
      <c r="F2" s="97"/>
      <c r="G2" s="97"/>
      <c r="H2" s="97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4" t="s">
        <v>125</v>
      </c>
      <c r="B4" s="94"/>
      <c r="C4" s="94"/>
      <c r="D4" s="94"/>
      <c r="E4" s="94"/>
      <c r="F4" s="94"/>
      <c r="G4" s="94"/>
      <c r="H4" s="94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22"/>
  <sheetViews>
    <sheetView tabSelected="1" workbookViewId="0">
      <selection activeCell="F8" sqref="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2" t="s">
        <v>58</v>
      </c>
      <c r="C2" s="102"/>
      <c r="D2" s="102"/>
      <c r="E2" s="102"/>
      <c r="F2" s="102"/>
      <c r="G2" s="102"/>
      <c r="H2" s="102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  <pageSetUpPr fitToPage="1"/>
  </sheetPr>
  <dimension ref="A1:L29"/>
  <sheetViews>
    <sheetView topLeftCell="A13" workbookViewId="0">
      <selection activeCell="C28" sqref="C28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0" t="s">
        <v>93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</row>
    <row r="4" spans="1:12" s="14" customFormat="1" ht="18.75" x14ac:dyDescent="0.3">
      <c r="A4" s="99" t="s">
        <v>94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8" t="s">
        <v>174</v>
      </c>
      <c r="B19" s="98"/>
      <c r="C19" s="98"/>
      <c r="D19" s="98"/>
      <c r="E19" s="98"/>
      <c r="F19" s="98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8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ref="B29:C29" si="2">B25</f>
        <v>40</v>
      </c>
      <c r="C29" s="68">
        <f t="shared" si="2"/>
        <v>52</v>
      </c>
      <c r="D29" s="68">
        <f>D25</f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17" sqref="H17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1" t="s">
        <v>97</v>
      </c>
      <c r="B2" s="101"/>
      <c r="C2" s="101"/>
      <c r="D2" s="101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>B6</f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>B9</f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>B11</f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27"/>
  <sheetViews>
    <sheetView topLeftCell="A7" workbookViewId="0">
      <selection activeCell="D25" sqref="D25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4">
        <v>25000</v>
      </c>
      <c r="D5" s="104" t="s">
        <v>9</v>
      </c>
      <c r="E5" s="47">
        <f>(C5*$D3)/100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4">
        <v>20000</v>
      </c>
      <c r="D6" s="104" t="s">
        <v>8</v>
      </c>
      <c r="E6" s="47">
        <f>(C6*$D3)/100</f>
        <v>2000</v>
      </c>
      <c r="F6" s="47">
        <f t="shared" ref="F6:F11" si="0">C6+E6</f>
        <v>22000</v>
      </c>
    </row>
    <row r="7" spans="1:8" s="14" customFormat="1" ht="18.75" x14ac:dyDescent="0.3">
      <c r="A7" s="22">
        <v>3</v>
      </c>
      <c r="B7" s="35" t="s">
        <v>153</v>
      </c>
      <c r="C7" s="104">
        <v>8000</v>
      </c>
      <c r="D7" s="104" t="s">
        <v>10</v>
      </c>
      <c r="E7" s="47">
        <f>(C7*$D3)/100</f>
        <v>800</v>
      </c>
      <c r="F7" s="47">
        <f t="shared" si="0"/>
        <v>8800</v>
      </c>
    </row>
    <row r="8" spans="1:8" s="14" customFormat="1" ht="18.75" x14ac:dyDescent="0.3">
      <c r="A8" s="22">
        <v>4</v>
      </c>
      <c r="B8" s="35" t="s">
        <v>154</v>
      </c>
      <c r="C8" s="104">
        <v>13000</v>
      </c>
      <c r="D8" s="104" t="s">
        <v>11</v>
      </c>
      <c r="E8" s="47">
        <f>(C8*$D3)/100</f>
        <v>1300</v>
      </c>
      <c r="F8" s="47">
        <f t="shared" si="0"/>
        <v>14300</v>
      </c>
    </row>
    <row r="9" spans="1:8" s="14" customFormat="1" ht="18.75" x14ac:dyDescent="0.3">
      <c r="A9" s="22">
        <v>5</v>
      </c>
      <c r="B9" s="35" t="s">
        <v>155</v>
      </c>
      <c r="C9" s="104">
        <v>15000</v>
      </c>
      <c r="D9" s="104" t="s">
        <v>12</v>
      </c>
      <c r="E9" s="47">
        <f>(C8*$D3)/100</f>
        <v>1300</v>
      </c>
      <c r="F9" s="47">
        <f t="shared" si="0"/>
        <v>16300</v>
      </c>
    </row>
    <row r="10" spans="1:8" s="14" customFormat="1" ht="18.75" x14ac:dyDescent="0.3">
      <c r="A10" s="22">
        <v>6</v>
      </c>
      <c r="B10" s="35" t="s">
        <v>156</v>
      </c>
      <c r="C10" s="104">
        <v>11000</v>
      </c>
      <c r="D10" s="104" t="s">
        <v>13</v>
      </c>
      <c r="E10" s="47">
        <f>(C9*$D3)/100</f>
        <v>1500</v>
      </c>
      <c r="F10" s="47">
        <f t="shared" si="0"/>
        <v>12500</v>
      </c>
    </row>
    <row r="11" spans="1:8" s="14" customFormat="1" ht="18.75" x14ac:dyDescent="0.3">
      <c r="A11" s="22">
        <v>7</v>
      </c>
      <c r="B11" s="34" t="s">
        <v>157</v>
      </c>
      <c r="C11" s="104">
        <v>12000</v>
      </c>
      <c r="D11" s="104" t="s">
        <v>10</v>
      </c>
      <c r="E11" s="47">
        <f>(C10*$D3)/100</f>
        <v>1100</v>
      </c>
      <c r="F11" s="47">
        <f t="shared" si="0"/>
        <v>13100</v>
      </c>
    </row>
    <row r="12" spans="1:8" s="14" customFormat="1" ht="18.75" x14ac:dyDescent="0.3">
      <c r="A12" s="34"/>
      <c r="B12" s="36" t="s">
        <v>14</v>
      </c>
      <c r="C12" s="47">
        <f>SUM(C5:D11)</f>
        <v>104000</v>
      </c>
      <c r="D12" s="47"/>
      <c r="E12" s="47">
        <f>SUM(E5:E11)</f>
        <v>10500</v>
      </c>
      <c r="F12" s="47">
        <f t="shared" ref="D12:F12" si="1">SUM(F5:G11)</f>
        <v>114500</v>
      </c>
    </row>
    <row r="13" spans="1:8" s="14" customFormat="1" ht="18.75" x14ac:dyDescent="0.3">
      <c r="A13" s="34"/>
      <c r="B13" s="36" t="s">
        <v>15</v>
      </c>
      <c r="C13" s="47">
        <f>MAX(C4:C11)</f>
        <v>25000</v>
      </c>
      <c r="D13" s="47"/>
      <c r="E13" s="47">
        <f t="shared" ref="D13:F13" si="2">MAX(E4:E11)</f>
        <v>2500</v>
      </c>
      <c r="F13" s="47">
        <f t="shared" si="2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47"/>
      <c r="E14" s="47">
        <f t="shared" ref="D14:F14" si="3">MIN(E5:E11)</f>
        <v>800</v>
      </c>
      <c r="F14" s="47">
        <f t="shared" si="3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47"/>
      <c r="E15" s="47">
        <f t="shared" ref="D15:F15" si="4">AVERAGE(E5:E11)</f>
        <v>1500</v>
      </c>
      <c r="F15" s="47">
        <f t="shared" si="4"/>
        <v>16357.142857142857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47"/>
      <c r="E16" s="47">
        <f t="shared" ref="D16:F16" si="5">STDEV(E5:E11)</f>
        <v>574.45626465380292</v>
      </c>
      <c r="F16" s="47">
        <f t="shared" si="5"/>
        <v>6361.8281289938313</v>
      </c>
    </row>
    <row r="18" spans="1:4" x14ac:dyDescent="0.35">
      <c r="A18" s="43">
        <v>2</v>
      </c>
      <c r="B18" s="88" t="s">
        <v>178</v>
      </c>
      <c r="C18" s="78"/>
      <c r="D18" s="78"/>
    </row>
    <row r="20" spans="1:4" x14ac:dyDescent="0.35">
      <c r="C20" s="44" t="s">
        <v>101</v>
      </c>
    </row>
    <row r="21" spans="1:4" x14ac:dyDescent="0.35">
      <c r="C21" s="47">
        <v>27500</v>
      </c>
    </row>
    <row r="22" spans="1:4" x14ac:dyDescent="0.35">
      <c r="C22" s="47">
        <v>22000</v>
      </c>
    </row>
    <row r="23" spans="1:4" x14ac:dyDescent="0.35">
      <c r="C23" s="47">
        <v>8800</v>
      </c>
    </row>
    <row r="24" spans="1:4" x14ac:dyDescent="0.35">
      <c r="C24" s="47">
        <v>14300</v>
      </c>
    </row>
    <row r="25" spans="1:4" x14ac:dyDescent="0.35">
      <c r="C25" s="47">
        <v>16300</v>
      </c>
    </row>
    <row r="26" spans="1:4" x14ac:dyDescent="0.35">
      <c r="C26" s="47">
        <v>12500</v>
      </c>
    </row>
    <row r="27" spans="1:4" x14ac:dyDescent="0.35">
      <c r="C27" s="47">
        <v>13100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M4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5" sqref="A5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2" t="s">
        <v>104</v>
      </c>
      <c r="B5" s="92" t="s">
        <v>105</v>
      </c>
      <c r="C5" s="93" t="s">
        <v>106</v>
      </c>
      <c r="D5" s="93" t="s">
        <v>107</v>
      </c>
      <c r="E5" s="92" t="s">
        <v>108</v>
      </c>
      <c r="F5" s="92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60" firstPageNumber="1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นางสาวกัญญรัตน์  โปธา เลขที่1-45 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  <pageSetUpPr fitToPage="1"/>
  </sheetPr>
  <dimension ref="A1:G27"/>
  <sheetViews>
    <sheetView topLeftCell="A4" workbookViewId="0">
      <selection activeCell="D19" sqref="D19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1:J16"/>
  <sheetViews>
    <sheetView workbookViewId="0">
      <selection activeCell="B6" sqref="B6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16.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H17"/>
  <sheetViews>
    <sheetView zoomScale="90" zoomScaleNormal="90" workbookViewId="0">
      <selection activeCell="N8" sqref="N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2" t="s">
        <v>48</v>
      </c>
      <c r="C4" s="102"/>
      <c r="D4" s="102"/>
      <c r="E4" s="102"/>
      <c r="F4" s="102"/>
      <c r="G4" s="102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H51"/>
  <sheetViews>
    <sheetView zoomScale="90" zoomScaleNormal="90" workbookViewId="0">
      <selection activeCell="C12" sqref="C12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2" t="s">
        <v>54</v>
      </c>
      <c r="C2" s="102"/>
      <c r="D2" s="102"/>
      <c r="E2" s="102"/>
      <c r="F2" s="102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B4" s="103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</vt:i4>
      </vt:variant>
    </vt:vector>
  </HeadingPairs>
  <TitlesOfParts>
    <vt:vector size="21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2016-02-05T04:14:28Z</cp:lastPrinted>
  <dcterms:created xsi:type="dcterms:W3CDTF">2013-11-12T14:35:23Z</dcterms:created>
  <dcterms:modified xsi:type="dcterms:W3CDTF">2016-02-05T04:59:49Z</dcterms:modified>
</cp:coreProperties>
</file>