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3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D9" i="11" l="1"/>
  <c r="D8" i="11"/>
  <c r="D12" i="7"/>
  <c r="E12" i="7"/>
  <c r="F12" i="7"/>
  <c r="D13" i="7"/>
  <c r="E13" i="7"/>
  <c r="F13" i="7"/>
  <c r="D14" i="7"/>
  <c r="E14" i="7"/>
  <c r="F14" i="7"/>
  <c r="D15" i="7"/>
  <c r="E15" i="7"/>
  <c r="F15" i="7"/>
  <c r="D16" i="7"/>
  <c r="E16" i="7"/>
  <c r="F16" i="7"/>
  <c r="C16" i="7"/>
  <c r="C15" i="7"/>
  <c r="C14" i="7"/>
  <c r="C13" i="7"/>
  <c r="C12" i="7"/>
  <c r="E6" i="7"/>
  <c r="F6" i="7" s="1"/>
  <c r="E7" i="7"/>
  <c r="F7" i="7"/>
  <c r="E8" i="7"/>
  <c r="F8" i="7" s="1"/>
  <c r="E9" i="7"/>
  <c r="F9" i="7" s="1"/>
  <c r="E10" i="7"/>
  <c r="F10" i="7" s="1"/>
  <c r="E11" i="7"/>
  <c r="F11" i="7" s="1"/>
  <c r="E5" i="7"/>
  <c r="F5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F29" i="14"/>
  <c r="G29" i="14"/>
  <c r="H29" i="14"/>
  <c r="I29" i="14"/>
  <c r="G28" i="14"/>
  <c r="H28" i="14"/>
  <c r="I28" i="14"/>
  <c r="F28" i="14"/>
  <c r="D29" i="14"/>
  <c r="C29" i="14"/>
  <c r="B29" i="14"/>
  <c r="A29" i="14"/>
  <c r="B28" i="14"/>
  <c r="C28" i="14"/>
  <c r="D28" i="14"/>
  <c r="A28" i="14"/>
</calcChain>
</file>

<file path=xl/sharedStrings.xml><?xml version="1.0" encoding="utf-8"?>
<sst xmlns="http://schemas.openxmlformats.org/spreadsheetml/2006/main" count="397" uniqueCount="195">
  <si>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</si>
  <si>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</si>
  <si>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</si>
  <si>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</si>
  <si>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</si>
  <si>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</si>
  <si>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</si>
  <si>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</si>
  <si>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</si>
  <si>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</si>
  <si>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</si>
  <si>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</si>
  <si>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</si>
  <si>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</si>
  <si>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</si>
  <si>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</si>
  <si>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</si>
  <si>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</si>
  <si>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</si>
  <si>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</si>
  <si>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</si>
  <si>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</si>
  <si>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</si>
  <si>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</si>
  <si>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</si>
  <si>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</si>
  <si>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</si>
  <si>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</si>
  <si>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</si>
  <si>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</si>
  <si>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</si>
  <si>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</si>
  <si>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</si>
  <si>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</si>
  <si>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</si>
  <si>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</si>
  <si>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</si>
  <si>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</si>
  <si>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</si>
  <si>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</si>
  <si>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</si>
  <si>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</si>
  <si>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</si>
  <si>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</si>
  <si>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</si>
  <si>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</si>
  <si>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</si>
  <si>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</si>
  <si>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</si>
  <si>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</si>
  <si>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</si>
  <si>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</si>
  <si>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</si>
  <si>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</si>
  <si>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</si>
  <si>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</si>
  <si>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</si>
  <si>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</si>
  <si>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</si>
  <si>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</si>
  <si>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</si>
  <si>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</si>
  <si>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</si>
  <si>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</si>
  <si>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</si>
  <si>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</si>
  <si>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</si>
  <si>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</si>
  <si>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</si>
  <si>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</si>
  <si>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</si>
  <si>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</si>
  <si>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</si>
  <si>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</si>
  <si>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</si>
  <si>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</si>
  <si>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</si>
  <si>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</si>
  <si>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</si>
  <si>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</si>
  <si>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</si>
  <si>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</si>
  <si>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</si>
  <si>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</si>
  <si>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</si>
  <si>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</si>
  <si>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</si>
  <si>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</si>
  <si>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</si>
  <si>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</si>
  <si>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</si>
  <si>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</si>
  <si>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</si>
  <si>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</si>
  <si>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</si>
  <si>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</si>
  <si>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</si>
  <si>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</si>
  <si>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</si>
  <si>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</si>
  <si>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</si>
  <si>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</si>
  <si>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</si>
  <si>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</si>
  <si>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</si>
  <si>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</si>
  <si>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</si>
  <si>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</si>
  <si>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</si>
  <si>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</si>
  <si>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</si>
  <si>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</si>
  <si>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</si>
  <si>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</si>
  <si>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</si>
  <si>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</si>
  <si>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</si>
  <si>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</si>
  <si>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</si>
  <si>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</si>
  <si>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</si>
  <si>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</si>
  <si>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</si>
  <si>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</si>
  <si>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</si>
  <si>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</si>
  <si>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</si>
  <si>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</si>
  <si>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</si>
  <si>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</si>
  <si>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</si>
  <si>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</si>
  <si>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</si>
  <si>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</si>
  <si>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</si>
  <si>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</si>
  <si>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</si>
  <si>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</si>
  <si>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</si>
  <si>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</si>
  <si>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</si>
  <si>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</si>
  <si>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</si>
  <si>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</si>
  <si>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</si>
  <si>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</si>
  <si>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</si>
  <si>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</si>
  <si>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</si>
  <si>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</si>
  <si>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</si>
  <si>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</si>
  <si>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</si>
  <si>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</si>
  <si>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</si>
  <si>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</si>
  <si>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</si>
  <si>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</si>
  <si>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</si>
  <si>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</si>
  <si>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</si>
  <si>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</si>
  <si>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</si>
  <si>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</si>
  <si>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</si>
  <si>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</si>
  <si>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</si>
  <si>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</si>
  <si>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</si>
  <si>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</si>
  <si>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</si>
  <si>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</si>
  <si>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</si>
  <si>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</si>
  <si>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</si>
  <si>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</si>
  <si>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</si>
  <si>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</si>
  <si>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</si>
  <si>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</si>
  <si>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</si>
  <si>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</si>
  <si>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</si>
  <si>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</si>
  <si>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</si>
  <si>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</si>
  <si>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</si>
  <si>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</si>
  <si>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</si>
  <si>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</si>
  <si>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</si>
  <si>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</si>
  <si>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</si>
  <si>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</si>
  <si>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>ค.8001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</si>
</sst>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9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43" fontId="14" fillId="5" borderId="1" xfId="1" applyFont="1" applyFill="1" applyBorder="1" applyAlignment="1">
      <alignment horizontal="left"/>
    </xf>
    <xf numFmtId="43" fontId="14" fillId="0" borderId="1" xfId="1" applyFont="1" applyBorder="1" applyAlignment="1">
      <alignment horizontal="left"/>
    </xf>
    <xf numFmtId="43" fontId="14" fillId="5" borderId="1" xfId="1" applyFont="1" applyFill="1" applyBorder="1" applyAlignment="1">
      <alignment horizontal="center"/>
    </xf>
    <xf numFmtId="43" fontId="2" fillId="0" borderId="0" xfId="0" applyNumberFormat="1" applyFont="1"/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latin typeface="TH SarabunPSK" pitchFamily="34" charset="-34"/>
                <a:ea typeface="Tahoma" pitchFamily="34" charset="0"/>
                <a:cs typeface="TH SarabunPSK" pitchFamily="34" charset="-34"/>
              </a:defRPr>
            </a:pPr>
            <a:r>
              <a:rPr lang="th-TH" sz="1600">
                <a:latin typeface="TH SarabunPSK" pitchFamily="34" charset="-34"/>
                <a:ea typeface="Tahoma" pitchFamily="34" charset="0"/>
                <a:cs typeface="TH SarabunPSK" pitchFamily="34" charset="-34"/>
              </a:rPr>
              <a:t>ร้อยละของผุ้ตอบแบบสอบถามจำแนกตามเพศ</a:t>
            </a:r>
          </a:p>
          <a:p>
            <a:pPr>
              <a:defRPr sz="1600">
                <a:latin typeface="TH SarabunPSK" pitchFamily="34" charset="-34"/>
                <a:ea typeface="Tahoma" pitchFamily="34" charset="0"/>
                <a:cs typeface="TH SarabunPSK" pitchFamily="34" charset="-34"/>
              </a:defRPr>
            </a:pPr>
            <a:endParaRPr lang="en-US" sz="1600">
              <a:latin typeface="TH SarabunPSK" pitchFamily="34" charset="-34"/>
              <a:ea typeface="Tahoma" pitchFamily="34" charset="0"/>
              <a:cs typeface="TH SarabunPSK" pitchFamily="34" charset="-34"/>
            </a:endParaRPr>
          </a:p>
        </c:rich>
      </c:tx>
      <c:layout>
        <c:manualLayout>
          <c:xMode val="edge"/>
          <c:yMode val="edge"/>
          <c:x val="0.16825000000000001"/>
          <c:y val="1.3888888888888888E-2"/>
        </c:manualLayout>
      </c:layout>
      <c:overlay val="1"/>
    </c:title>
    <c:autoTitleDeleted val="0"/>
    <c:plotArea>
      <c:layout/>
      <c:ofPieChart>
        <c:ofPieType val="bar"/>
        <c:varyColors val="1"/>
        <c:ser>
          <c:idx val="0"/>
          <c:order val="0"/>
          <c:dLbls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CountIF!$C$8:$C$9</c:f>
              <c:strCache>
                <c:ptCount val="2"/>
                <c:pt idx="0">
                  <c:v>ชาย</c:v>
                </c:pt>
                <c:pt idx="1">
                  <c:v>หญิง</c:v>
                </c:pt>
              </c:strCache>
            </c:strRef>
          </c:cat>
          <c:val>
            <c:numRef>
              <c:f>CountIF!$D$8:$D$9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</c:ser>
        <c:dLbls>
          <c:dLblPos val="bestFit"/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econdPieSize val="75"/>
        <c:serLines/>
      </c:ofPieChart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 horizontalDpi="1200" verticalDpi="1200" copies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333375</xdr:colOff>
      <xdr:row>1</xdr:row>
      <xdr:rowOff>133350</xdr:rowOff>
    </xdr:from>
    <xdr:to>
      <xdr:col>8</xdr:col>
      <xdr:colOff>466726</xdr:colOff>
      <xdr:row>1</xdr:row>
      <xdr:rowOff>171450</xdr:rowOff>
    </xdr:to>
    <xdr:cxnSp macro="">
      <xdr:nvCxnSpPr>
        <xdr:cNvPr id="3" name="Straight Arrow Connector 2"/>
        <xdr:cNvCxnSpPr/>
      </xdr:nvCxnSpPr>
      <xdr:spPr>
        <a:xfrm flipH="1">
          <a:off x="7191375" y="400050"/>
          <a:ext cx="1981201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42333</xdr:colOff>
      <xdr:row>6</xdr:row>
      <xdr:rowOff>83607</xdr:rowOff>
    </xdr:from>
    <xdr:to>
      <xdr:col>15</xdr:col>
      <xdr:colOff>423333</xdr:colOff>
      <xdr:row>16</xdr:row>
      <xdr:rowOff>244474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workbookViewId="0">
      <selection activeCell="F18" sqref="F18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6" t="s">
        <v>124</v>
      </c>
      <c r="B1" s="96"/>
      <c r="C1" s="96"/>
      <c r="D1" s="96"/>
      <c r="E1" s="96"/>
      <c r="F1" s="96"/>
      <c r="G1" s="96"/>
      <c r="H1" s="96"/>
    </row>
    <row r="2" spans="1:8" ht="51.75" customHeight="1" x14ac:dyDescent="0.35">
      <c r="D2" s="97" t="s">
        <v>120</v>
      </c>
      <c r="E2" s="98"/>
      <c r="F2" s="98"/>
      <c r="G2" s="98"/>
      <c r="H2" s="98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5" t="s">
        <v>125</v>
      </c>
      <c r="B4" s="95"/>
      <c r="C4" s="95"/>
      <c r="D4" s="95"/>
      <c r="E4" s="95"/>
      <c r="F4" s="95"/>
      <c r="G4" s="95"/>
      <c r="H4" s="95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J7" sqref="J7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3" t="s">
        <v>58</v>
      </c>
      <c r="C2" s="103"/>
      <c r="D2" s="103"/>
      <c r="E2" s="103"/>
      <c r="F2" s="103"/>
      <c r="G2" s="103"/>
      <c r="H2" s="103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topLeftCell="A43" workbookViewId="0">
      <selection activeCell="I29" sqref="I29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1" t="s">
        <v>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s="14" customFormat="1" ht="18.75" x14ac:dyDescent="0.3">
      <c r="A4" s="100" t="s">
        <v>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0.83333333333333404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99" t="s">
        <v>174</v>
      </c>
      <c r="B19" s="99"/>
      <c r="C19" s="99"/>
      <c r="D19" s="99"/>
      <c r="E19" s="99"/>
      <c r="F19" s="99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9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si="0"/>
        <v>40</v>
      </c>
      <c r="C29" s="68">
        <f t="shared" si="0"/>
        <v>52</v>
      </c>
      <c r="D29" s="68">
        <f t="shared" si="0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H11" sqref="H11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2" t="s">
        <v>97</v>
      </c>
      <c r="B2" s="102"/>
      <c r="C2" s="102"/>
      <c r="D2" s="102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129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1101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194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ค.8001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7"/>
  <sheetViews>
    <sheetView tabSelected="1" zoomScale="85" zoomScaleNormal="85" workbookViewId="0">
      <selection activeCell="I16" sqref="I16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105" t="s">
        <v>5</v>
      </c>
      <c r="D4" s="31" t="s">
        <v>6</v>
      </c>
      <c r="E4" s="107" t="s">
        <v>103</v>
      </c>
      <c r="F4" s="107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6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106">
        <v>20000</v>
      </c>
      <c r="D6" s="34" t="s">
        <v>8</v>
      </c>
      <c r="E6" s="47">
        <f t="shared" ref="E6:E11" si="0">(C6*$D$3)/100</f>
        <v>2000</v>
      </c>
      <c r="F6" s="47">
        <f t="shared" ref="F6:F11" si="1">C6+E6</f>
        <v>22000</v>
      </c>
    </row>
    <row r="7" spans="1:8" s="14" customFormat="1" ht="18.75" x14ac:dyDescent="0.3">
      <c r="A7" s="22">
        <v>3</v>
      </c>
      <c r="B7" s="35" t="s">
        <v>153</v>
      </c>
      <c r="C7" s="106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106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106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106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106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>
        <f t="shared" ref="D12:F12" si="2">SUM(D5:D11)</f>
        <v>0</v>
      </c>
      <c r="E12" s="47">
        <f t="shared" si="2"/>
        <v>10400</v>
      </c>
      <c r="F12" s="47">
        <f t="shared" si="2"/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92">
        <f t="shared" ref="D13:F13" si="3">MAX(D5:D11)</f>
        <v>0</v>
      </c>
      <c r="E13" s="47">
        <f t="shared" si="3"/>
        <v>2500</v>
      </c>
      <c r="F13" s="47">
        <f t="shared" si="3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>
        <f t="shared" ref="D14:F14" si="4">MIN(D5:D11)</f>
        <v>0</v>
      </c>
      <c r="E14" s="47">
        <f t="shared" si="4"/>
        <v>800</v>
      </c>
      <c r="F14" s="47">
        <f t="shared" si="4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 t="e">
        <f t="shared" ref="D15:F15" si="5">AVERAGE(D5:D11)</f>
        <v>#DIV/0!</v>
      </c>
      <c r="E15" s="47">
        <f t="shared" si="5"/>
        <v>1485.7142857142858</v>
      </c>
      <c r="F15" s="4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 t="e">
        <f t="shared" ref="D16:F16" si="6">STDEV(D5:D11)</f>
        <v>#DIV/0!</v>
      </c>
      <c r="E16" s="47">
        <f t="shared" si="6"/>
        <v>581.45957563293962</v>
      </c>
      <c r="F16" s="47">
        <f t="shared" si="6"/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20" spans="1:4" x14ac:dyDescent="0.35">
      <c r="B20" s="108" t="s">
        <v>101</v>
      </c>
    </row>
    <row r="21" spans="1:4" x14ac:dyDescent="0.35">
      <c r="B21" s="108">
        <v>27500</v>
      </c>
    </row>
    <row r="22" spans="1:4" x14ac:dyDescent="0.35">
      <c r="B22" s="108">
        <v>22000</v>
      </c>
    </row>
    <row r="23" spans="1:4" x14ac:dyDescent="0.35">
      <c r="B23" s="108">
        <v>8800</v>
      </c>
    </row>
    <row r="24" spans="1:4" x14ac:dyDescent="0.35">
      <c r="B24" s="108">
        <v>14300</v>
      </c>
    </row>
    <row r="25" spans="1:4" x14ac:dyDescent="0.35">
      <c r="B25" s="108">
        <v>16500</v>
      </c>
    </row>
    <row r="26" spans="1:4" x14ac:dyDescent="0.35">
      <c r="B26" s="108">
        <v>12100</v>
      </c>
    </row>
    <row r="27" spans="1:4" x14ac:dyDescent="0.35">
      <c r="B27" s="108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39" activePane="bottomLeft" state="frozen"/>
      <selection pane="bottomLeft" activeCell="A43" sqref="A43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60" firstPageNumber="10" orientation="landscape" useFirstPageNumber="1" r:id="rId1"/>
  <headerFooter>
    <oddHeader>&amp;R&amp;"TH SarabunPSK,Regular"&amp;12เทคโนโลยีทางการศึกษา (ล.1005)</oddHeader>
    <oddFooter xml:space="preserve">&amp;L&amp;"TH SarabunPSK,Regular"&amp;12โดยนางสาว กัญญาวีร์  ก้อนคำใหญ่&amp;C&amp;"TH SarabunPSK,Regular"&amp;12วิทยาลัยพยาบาลบรมราชชนนี พะเยา&amp;R&amp;"TH SarabunPSK,Regular"&amp;12กลุ่มที่ 1  เลขที่  1-45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topLeftCell="A4" workbookViewId="0">
      <selection activeCell="C15" sqref="C15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workbookViewId="0">
      <selection activeCell="G24" sqref="G24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>
        <v>4</v>
      </c>
      <c r="E5" s="71">
        <v>1</v>
      </c>
      <c r="F5" s="71">
        <v>3</v>
      </c>
      <c r="G5" s="71">
        <v>5</v>
      </c>
      <c r="H5" s="71">
        <v>3</v>
      </c>
      <c r="I5" s="71">
        <v>2</v>
      </c>
      <c r="J5" s="71">
        <v>4</v>
      </c>
    </row>
    <row r="6" spans="1:10" s="51" customFormat="1" ht="18.75" customHeight="1" x14ac:dyDescent="0.3">
      <c r="A6" s="71">
        <v>2</v>
      </c>
      <c r="B6" s="72" t="s">
        <v>31</v>
      </c>
      <c r="C6" s="72" t="s">
        <v>33</v>
      </c>
      <c r="D6" s="71">
        <v>5</v>
      </c>
      <c r="E6" s="71">
        <v>1</v>
      </c>
      <c r="F6" s="71">
        <v>4</v>
      </c>
      <c r="G6" s="71">
        <v>5</v>
      </c>
      <c r="H6" s="71">
        <v>3</v>
      </c>
      <c r="I6" s="71">
        <v>4</v>
      </c>
      <c r="J6" s="71">
        <v>2</v>
      </c>
    </row>
    <row r="7" spans="1:10" s="51" customFormat="1" ht="18.75" customHeight="1" x14ac:dyDescent="0.3">
      <c r="A7" s="71">
        <v>3</v>
      </c>
      <c r="B7" s="72" t="s">
        <v>29</v>
      </c>
      <c r="C7" s="72" t="s">
        <v>32</v>
      </c>
      <c r="D7" s="71">
        <v>3</v>
      </c>
      <c r="E7" s="71">
        <v>4</v>
      </c>
      <c r="F7" s="71">
        <v>2</v>
      </c>
      <c r="G7" s="71">
        <v>4</v>
      </c>
      <c r="H7" s="71">
        <v>2</v>
      </c>
      <c r="I7" s="71">
        <v>1</v>
      </c>
      <c r="J7" s="71">
        <v>5</v>
      </c>
    </row>
    <row r="8" spans="1:10" s="51" customFormat="1" ht="18.75" customHeight="1" x14ac:dyDescent="0.3">
      <c r="A8" s="71">
        <v>4</v>
      </c>
      <c r="B8" s="72" t="s">
        <v>31</v>
      </c>
      <c r="C8" s="72" t="s">
        <v>32</v>
      </c>
      <c r="D8" s="71"/>
      <c r="E8" s="71">
        <v>2</v>
      </c>
      <c r="F8" s="71">
        <v>5</v>
      </c>
      <c r="G8" s="71">
        <v>4</v>
      </c>
      <c r="H8" s="71">
        <v>4</v>
      </c>
      <c r="I8" s="71">
        <v>3</v>
      </c>
      <c r="J8" s="71">
        <v>1</v>
      </c>
    </row>
    <row r="9" spans="1:10" s="51" customFormat="1" ht="18.75" customHeight="1" x14ac:dyDescent="0.3">
      <c r="A9" s="71">
        <v>5</v>
      </c>
      <c r="B9" s="72" t="s">
        <v>29</v>
      </c>
      <c r="C9" s="72" t="s">
        <v>32</v>
      </c>
      <c r="D9" s="71">
        <v>3</v>
      </c>
      <c r="E9" s="71">
        <v>4</v>
      </c>
      <c r="F9" s="71">
        <v>4</v>
      </c>
      <c r="G9" s="71">
        <v>4</v>
      </c>
      <c r="H9" s="71">
        <v>5</v>
      </c>
      <c r="I9" s="71">
        <v>2</v>
      </c>
      <c r="J9" s="71">
        <v>1</v>
      </c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6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D9 H5:J9">
      <formula1>1</formula1>
      <formula2>5</formula2>
    </dataValidation>
    <dataValidation type="whole" allowBlank="1" showInputMessage="1" showErrorMessage="1" sqref="E5:E9">
      <formula1>1</formula1>
      <formula2>4</formula2>
    </dataValidation>
    <dataValidation type="whole" allowBlank="1" showInputMessage="1" showErrorMessage="1" sqref="F5:F9">
      <formula1>2</formula1>
      <formula2>5</formula2>
    </dataValidation>
    <dataValidation type="whole" allowBlank="1" showInputMessage="1" showErrorMessage="1" sqref="G5:G9">
      <formula1>4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M4" sqref="M4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3" t="s">
        <v>48</v>
      </c>
      <c r="C4" s="103"/>
      <c r="D4" s="103"/>
      <c r="E4" s="103"/>
      <c r="F4" s="103"/>
      <c r="G4" s="103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/>
      <c r="C8" s="60" t="s">
        <v>29</v>
      </c>
      <c r="D8" s="59">
        <f>COUNTIF('Data-Validation'!$B$5:$B$9,CountIF!C8)</f>
        <v>3</v>
      </c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>
        <f>COUNTIF('Data-Validation'!$B$5:$B$9,CountIF!C9)</f>
        <v>2</v>
      </c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zoomScale="70" zoomScaleNormal="70" workbookViewId="0">
      <selection activeCell="D13" sqref="D13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3" t="s">
        <v>54</v>
      </c>
      <c r="C2" s="103"/>
      <c r="D2" s="103"/>
      <c r="E2" s="103"/>
      <c r="F2" s="103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1.75" customHeight="1" x14ac:dyDescent="0.3">
      <c r="A6" s="42"/>
      <c r="B6" s="104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2016-02-05T04:14:50Z</cp:lastPrinted>
  <dcterms:created xsi:type="dcterms:W3CDTF">2013-11-12T14:35:23Z</dcterms:created>
  <dcterms:modified xsi:type="dcterms:W3CDTF">2016-02-05T05:01:07Z</dcterms:modified>
</cp:coreProperties>
</file>